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l3.it\fs\Provveditorato\0000 - Cartelle nominative\Rignanese\GARA CRA FARMACI NUOVI OTTOBRE 2017 (LOTTI 171)\TABULATI\"/>
    </mc:Choice>
  </mc:AlternateContent>
  <bookViews>
    <workbookView xWindow="0" yWindow="0" windowWidth="23250" windowHeight="11850"/>
  </bookViews>
  <sheets>
    <sheet name="A03_GEN" sheetId="1" r:id="rId1"/>
  </sheets>
  <definedNames>
    <definedName name="_xlnm._FilterDatabase" localSheetId="0" hidden="1">A03_GEN!$A$1:$AC$9</definedName>
    <definedName name="_xlnm.Print_Area" localSheetId="0">A03_GEN!$C$1:$AA$12</definedName>
    <definedName name="_xlnm.Print_Titles" localSheetId="0">A03_GEN!$1:$1</definedName>
  </definedNames>
  <calcPr calcId="162913"/>
</workbook>
</file>

<file path=xl/calcChain.xml><?xml version="1.0" encoding="utf-8"?>
<calcChain xmlns="http://schemas.openxmlformats.org/spreadsheetml/2006/main">
  <c r="AC10" i="1" l="1"/>
  <c r="AA7" i="1"/>
  <c r="AA3" i="1"/>
  <c r="Z7" i="1"/>
  <c r="Z6" i="1"/>
  <c r="AA6" i="1" s="1"/>
  <c r="Z5" i="1"/>
  <c r="AA5" i="1" s="1"/>
  <c r="Z4" i="1"/>
  <c r="AA4" i="1" s="1"/>
  <c r="Z3" i="1"/>
  <c r="Z2" i="1"/>
  <c r="AA2" i="1" s="1"/>
  <c r="AA10" i="1" l="1"/>
  <c r="AA12" i="1" s="1"/>
</calcChain>
</file>

<file path=xl/sharedStrings.xml><?xml version="1.0" encoding="utf-8"?>
<sst xmlns="http://schemas.openxmlformats.org/spreadsheetml/2006/main" count="145" uniqueCount="93">
  <si>
    <t>Note</t>
  </si>
  <si>
    <t>Gradua
toria</t>
  </si>
  <si>
    <t>Numero 
Lotto</t>
  </si>
  <si>
    <t>Sub 
lotto</t>
  </si>
  <si>
    <t>Ragione sociale fornitore</t>
  </si>
  <si>
    <t>Nome commerciale
offerto</t>
  </si>
  <si>
    <t>AIC</t>
  </si>
  <si>
    <t>DESCRIZIONE
BANCADATI</t>
  </si>
  <si>
    <t>Codice
 ATC</t>
  </si>
  <si>
    <t>Principio Attivo</t>
  </si>
  <si>
    <t>Forma farmaceutica</t>
  </si>
  <si>
    <t>Dosaggio</t>
  </si>
  <si>
    <t>Via di 
somministazione</t>
  </si>
  <si>
    <t>Base 
d'asta</t>
  </si>
  <si>
    <t>Prezzo unitario di cessione al SSN IVA esclusa</t>
  </si>
  <si>
    <t>SSN</t>
  </si>
  <si>
    <t>Prezzo di vendita al pubblico IVA inclusa</t>
  </si>
  <si>
    <t>IVA</t>
  </si>
  <si>
    <t>Sconto 
obbligatorio 
per legge 
(Tipologia prezzo 
di riferimento)</t>
  </si>
  <si>
    <t>Sconto 
offerto</t>
  </si>
  <si>
    <t>Sconto 
obbligatorio 
per legge</t>
  </si>
  <si>
    <t>CIG</t>
  </si>
  <si>
    <t>Prezzo unitario di offerta IVA esclusa</t>
  </si>
  <si>
    <t>Unità di 
misura</t>
  </si>
  <si>
    <t>A03_GEN
QTA
24 MESI</t>
  </si>
  <si>
    <t>A03_GEN
IMPORTO
24 MESI</t>
  </si>
  <si>
    <t>LOTTO RINEGOZIATO VEDI CAPITOLATO TECNICO PAR. 1.2</t>
  </si>
  <si>
    <t>A</t>
  </si>
  <si>
    <t>TEVA ITALIA SRL</t>
  </si>
  <si>
    <t>BOSENTAN TEVA 56 CPR 125 MG</t>
  </si>
  <si>
    <t>044204093</t>
  </si>
  <si>
    <t xml:space="preserve">BOSENTAN TEVA*56CPR RIV 125MG           </t>
  </si>
  <si>
    <t>C02KX01</t>
  </si>
  <si>
    <t>BOSENTAN MONOIDRATO</t>
  </si>
  <si>
    <t>COMPRESSE</t>
  </si>
  <si>
    <t>125 MG</t>
  </si>
  <si>
    <t>ex-factory</t>
  </si>
  <si>
    <t>7258422F4E</t>
  </si>
  <si>
    <t>COMPRESSA</t>
  </si>
  <si>
    <t>BOSENTAN TEVA 56 CPR 62,5 MG</t>
  </si>
  <si>
    <t>044204042</t>
  </si>
  <si>
    <t xml:space="preserve">BOSENTAN TEVA*56CPR RIV 62,5MG          </t>
  </si>
  <si>
    <t>62,5 MG</t>
  </si>
  <si>
    <t>H</t>
  </si>
  <si>
    <t>20 MG</t>
  </si>
  <si>
    <t>C09DA08</t>
  </si>
  <si>
    <t>OLMESARTAN MEDOXOMIL/IDROCLOROTIAZIDE</t>
  </si>
  <si>
    <t>SILDENAFIL TEVA ITALIA 90 cpr 20 mg</t>
  </si>
  <si>
    <t>044673034</t>
  </si>
  <si>
    <t xml:space="preserve">SILDENAFIL TE*90x1CPR RIV 20MG          </t>
  </si>
  <si>
    <t>G04BE03</t>
  </si>
  <si>
    <t>SILDENAFIL CITRATO</t>
  </si>
  <si>
    <t>7259463A5F</t>
  </si>
  <si>
    <t>0,5 MG</t>
  </si>
  <si>
    <t>TENOFOVIR DISOPROXIL TEVA 245 mg - 30 cpr in flac.</t>
  </si>
  <si>
    <t>043685092</t>
  </si>
  <si>
    <t xml:space="preserve">TENOFOVIR DISOPROXIL TEV*30CPR          </t>
  </si>
  <si>
    <t>J05AF07</t>
  </si>
  <si>
    <t>TENOFOVIR DISOPROXIL</t>
  </si>
  <si>
    <t>245 MG</t>
  </si>
  <si>
    <t>7261970F35</t>
  </si>
  <si>
    <t>ENTECAVIR TEVA 30 compresse rivestite con film da 0,5 mg</t>
  </si>
  <si>
    <t>045065036</t>
  </si>
  <si>
    <t>ENTECAVIR TE*30CPR RIV 0,5MG</t>
  </si>
  <si>
    <t>J05AF10</t>
  </si>
  <si>
    <t>ENTECAVIR</t>
  </si>
  <si>
    <t>7259547FAF</t>
  </si>
  <si>
    <t>ENTECAVIR TEVA 30 compresse rivestite con film da 1 mg</t>
  </si>
  <si>
    <t>045065152</t>
  </si>
  <si>
    <t>ENTECAVIR TE*30CPR RIV 1MG</t>
  </si>
  <si>
    <t>1 MG</t>
  </si>
  <si>
    <t>725955671F</t>
  </si>
  <si>
    <t>ALENDRONATO e COLECALCIFEROLO TEVA ITALIA  70 MG/2800 UI 4 CPR</t>
  </si>
  <si>
    <t>044405037</t>
  </si>
  <si>
    <t xml:space="preserve">ALENDRONATO COLE TE*4CPR 2800U          </t>
  </si>
  <si>
    <t>M05BB03</t>
  </si>
  <si>
    <t>ACIDO ALENDRONICO SALE SODICO TRIIDRATO/COLECALCIFEROLO</t>
  </si>
  <si>
    <t>70 MG + 2.800 U.I.</t>
  </si>
  <si>
    <t>725959032F</t>
  </si>
  <si>
    <t>OLMESARTAN MEDOXOMIL HCTZ Teva  40MG/25MG 28 CPR H</t>
  </si>
  <si>
    <t>044243297</t>
  </si>
  <si>
    <t xml:space="preserve">OLMESARTAN ID TE*28CPR 40+25MG          </t>
  </si>
  <si>
    <t>40 MG + 25 MG</t>
  </si>
  <si>
    <t>CIG derivato</t>
  </si>
  <si>
    <t>74874127D7</t>
  </si>
  <si>
    <t>7516251E87</t>
  </si>
  <si>
    <t>A03_GEN
QTA
12 MESI</t>
  </si>
  <si>
    <t>A03_GEN
IMPORTO
12 MESI</t>
  </si>
  <si>
    <t>Importo annuale  iva inclusa</t>
  </si>
  <si>
    <t>75405903B8</t>
  </si>
  <si>
    <t>7540663FF2</t>
  </si>
  <si>
    <t>7540696B2F</t>
  </si>
  <si>
    <t>7540757D85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</si>
</sst>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000_-;\-[$€-410]\ * #,##0.00000_-;_-[$€-410]\ * &quot;-&quot;??_-;_-@_-"/>
    <numFmt numFmtId="165" formatCode="_-[$€-410]\ * #,##0.00_-;\-[$€-410]\ * #,##0.00_-;_-[$€-410]\ * &quot;-&quot;??_-;_-@_-"/>
    <numFmt numFmtId="166" formatCode="#,##0_ ;\-#,##0\ 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Lucida Console"/>
      <family val="3"/>
    </font>
    <font>
      <b/>
      <sz val="12"/>
      <name val="Lucida Console"/>
      <family val="3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5" fillId="2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43" fontId="1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13" fillId="5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6" fontId="7" fillId="6" borderId="1" xfId="1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166" fontId="7" fillId="2" borderId="1" xfId="1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"/>
  <sheetViews>
    <sheetView tabSelected="1" zoomScale="90" zoomScaleNormal="90" workbookViewId="0">
      <pane xSplit="3" ySplit="1" topLeftCell="I2" activePane="bottomRight" state="frozen"/>
      <selection pane="topRight" activeCell="D1" sqref="D1"/>
      <selection pane="bottomLeft" activeCell="A2" sqref="A2"/>
      <selection pane="bottomRight" activeCell="W7" sqref="W7"/>
    </sheetView>
  </sheetViews>
  <sheetFormatPr defaultColWidth="29.42578125" defaultRowHeight="12.75" x14ac:dyDescent="0.2"/>
  <cols>
    <col min="1" max="1" width="26.140625" style="3" customWidth="1"/>
    <col min="2" max="2" width="6.28515625" style="2" customWidth="1"/>
    <col min="3" max="3" width="10" style="2" customWidth="1"/>
    <col min="4" max="4" width="6.28515625" style="2" customWidth="1"/>
    <col min="5" max="5" width="18.5703125" style="4" customWidth="1"/>
    <col min="6" max="6" width="29.42578125" style="4" customWidth="1"/>
    <col min="7" max="7" width="12.85546875" style="2" bestFit="1" customWidth="1"/>
    <col min="8" max="8" width="31.85546875" style="5" hidden="1" customWidth="1"/>
    <col min="9" max="9" width="9" style="2" customWidth="1"/>
    <col min="10" max="10" width="26.7109375" style="5" customWidth="1"/>
    <col min="11" max="11" width="12.5703125" style="4" customWidth="1"/>
    <col min="12" max="12" width="14" style="5" customWidth="1"/>
    <col min="13" max="13" width="23.42578125" style="3" hidden="1" customWidth="1"/>
    <col min="14" max="14" width="10" style="2" customWidth="1"/>
    <col min="15" max="15" width="12.85546875" style="2" customWidth="1"/>
    <col min="16" max="16" width="7" style="5" hidden="1" customWidth="1"/>
    <col min="17" max="17" width="12.28515625" style="2" hidden="1" customWidth="1"/>
    <col min="18" max="18" width="5" style="2" hidden="1" customWidth="1"/>
    <col min="19" max="19" width="19.7109375" style="2" hidden="1" customWidth="1"/>
    <col min="20" max="20" width="11.85546875" style="2" customWidth="1"/>
    <col min="21" max="21" width="14.5703125" style="2" customWidth="1"/>
    <col min="22" max="22" width="15.42578125" style="6" bestFit="1" customWidth="1"/>
    <col min="23" max="23" width="15.42578125" style="6" customWidth="1"/>
    <col min="24" max="24" width="16.85546875" style="7" customWidth="1"/>
    <col min="25" max="25" width="16.7109375" style="2" bestFit="1" customWidth="1"/>
    <col min="26" max="26" width="16.7109375" style="2" customWidth="1"/>
    <col min="27" max="27" width="14.5703125" style="2" bestFit="1" customWidth="1"/>
    <col min="28" max="28" width="14.5703125" style="2" hidden="1" customWidth="1"/>
    <col min="29" max="29" width="18.140625" style="2" hidden="1" customWidth="1"/>
    <col min="30" max="16384" width="29.42578125" style="2"/>
  </cols>
  <sheetData>
    <row r="1" spans="1:29" s="1" customFormat="1" ht="81" customHeight="1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</v>
      </c>
      <c r="G1" s="17" t="s">
        <v>6</v>
      </c>
      <c r="H1" s="15" t="s">
        <v>7</v>
      </c>
      <c r="I1" s="15" t="s">
        <v>8</v>
      </c>
      <c r="J1" s="15" t="s">
        <v>9</v>
      </c>
      <c r="K1" s="16" t="s">
        <v>10</v>
      </c>
      <c r="L1" s="15" t="s">
        <v>11</v>
      </c>
      <c r="M1" s="14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7" t="s">
        <v>17</v>
      </c>
      <c r="S1" s="15" t="s">
        <v>18</v>
      </c>
      <c r="T1" s="15" t="s">
        <v>19</v>
      </c>
      <c r="U1" s="15" t="s">
        <v>20</v>
      </c>
      <c r="V1" s="18" t="s">
        <v>21</v>
      </c>
      <c r="W1" s="18" t="s">
        <v>83</v>
      </c>
      <c r="X1" s="18" t="s">
        <v>22</v>
      </c>
      <c r="Y1" s="18" t="s">
        <v>23</v>
      </c>
      <c r="Z1" s="8" t="s">
        <v>86</v>
      </c>
      <c r="AA1" s="9" t="s">
        <v>87</v>
      </c>
      <c r="AB1" s="8" t="s">
        <v>24</v>
      </c>
      <c r="AC1" s="9" t="s">
        <v>25</v>
      </c>
    </row>
    <row r="2" spans="1:29" ht="46.5" customHeight="1" x14ac:dyDescent="0.2">
      <c r="A2" s="19" t="s">
        <v>26</v>
      </c>
      <c r="B2" s="20">
        <v>1</v>
      </c>
      <c r="C2" s="20">
        <v>482</v>
      </c>
      <c r="D2" s="20" t="s">
        <v>27</v>
      </c>
      <c r="E2" s="21" t="s">
        <v>28</v>
      </c>
      <c r="F2" s="21" t="s">
        <v>29</v>
      </c>
      <c r="G2" s="20" t="s">
        <v>30</v>
      </c>
      <c r="H2" s="21" t="s">
        <v>31</v>
      </c>
      <c r="I2" s="20" t="s">
        <v>32</v>
      </c>
      <c r="J2" s="21" t="s">
        <v>33</v>
      </c>
      <c r="K2" s="21" t="s">
        <v>34</v>
      </c>
      <c r="L2" s="21" t="s">
        <v>35</v>
      </c>
      <c r="M2" s="22"/>
      <c r="N2" s="23">
        <v>6.4919700000000002</v>
      </c>
      <c r="O2" s="23">
        <v>6.4918800000000001</v>
      </c>
      <c r="P2" s="24" t="s">
        <v>27</v>
      </c>
      <c r="Q2" s="23">
        <v>600</v>
      </c>
      <c r="R2" s="23">
        <v>10</v>
      </c>
      <c r="S2" s="23" t="s">
        <v>36</v>
      </c>
      <c r="T2" s="23">
        <v>87.177449999999993</v>
      </c>
      <c r="U2" s="23">
        <v>33.35</v>
      </c>
      <c r="V2" s="25" t="s">
        <v>37</v>
      </c>
      <c r="W2" s="25" t="s">
        <v>84</v>
      </c>
      <c r="X2" s="26">
        <v>1.24895</v>
      </c>
      <c r="Y2" s="20" t="s">
        <v>38</v>
      </c>
      <c r="Z2" s="11">
        <f t="shared" ref="Z2:Z7" si="0">AB2/24*12</f>
        <v>6496</v>
      </c>
      <c r="AA2" s="10">
        <f>Z2*X2</f>
        <v>8113.1791999999996</v>
      </c>
      <c r="AB2" s="27">
        <v>12992</v>
      </c>
      <c r="AC2" s="28">
        <v>16226.358399999999</v>
      </c>
    </row>
    <row r="3" spans="1:29" ht="42.75" customHeight="1" x14ac:dyDescent="0.2">
      <c r="A3" s="19" t="s">
        <v>26</v>
      </c>
      <c r="B3" s="20">
        <v>1</v>
      </c>
      <c r="C3" s="20">
        <v>483</v>
      </c>
      <c r="D3" s="20" t="s">
        <v>27</v>
      </c>
      <c r="E3" s="21" t="s">
        <v>28</v>
      </c>
      <c r="F3" s="21" t="s">
        <v>39</v>
      </c>
      <c r="G3" s="20" t="s">
        <v>40</v>
      </c>
      <c r="H3" s="21" t="s">
        <v>41</v>
      </c>
      <c r="I3" s="20" t="s">
        <v>32</v>
      </c>
      <c r="J3" s="21" t="s">
        <v>33</v>
      </c>
      <c r="K3" s="21" t="s">
        <v>34</v>
      </c>
      <c r="L3" s="21" t="s">
        <v>42</v>
      </c>
      <c r="M3" s="21"/>
      <c r="N3" s="23">
        <v>6.4919700000000002</v>
      </c>
      <c r="O3" s="23">
        <v>6.4918800000000001</v>
      </c>
      <c r="P3" s="24" t="s">
        <v>27</v>
      </c>
      <c r="Q3" s="23">
        <v>600</v>
      </c>
      <c r="R3" s="23">
        <v>10</v>
      </c>
      <c r="S3" s="23" t="s">
        <v>36</v>
      </c>
      <c r="T3" s="23">
        <v>87.177449999999993</v>
      </c>
      <c r="U3" s="23">
        <v>33.35</v>
      </c>
      <c r="V3" s="25">
        <v>7258423026</v>
      </c>
      <c r="W3" s="25" t="s">
        <v>85</v>
      </c>
      <c r="X3" s="26">
        <v>1.24895</v>
      </c>
      <c r="Y3" s="20" t="s">
        <v>38</v>
      </c>
      <c r="Z3" s="11">
        <f t="shared" si="0"/>
        <v>2016</v>
      </c>
      <c r="AA3" s="10">
        <f t="shared" ref="AA3:AA7" si="1">Z3*X3</f>
        <v>2517.8832000000002</v>
      </c>
      <c r="AB3" s="27">
        <v>4032</v>
      </c>
      <c r="AC3" s="28">
        <v>5035.7664000000004</v>
      </c>
    </row>
    <row r="4" spans="1:29" ht="33.75" customHeight="1" x14ac:dyDescent="0.2">
      <c r="A4" s="19" t="s">
        <v>26</v>
      </c>
      <c r="B4" s="20">
        <v>1</v>
      </c>
      <c r="C4" s="20">
        <v>814</v>
      </c>
      <c r="D4" s="20" t="s">
        <v>27</v>
      </c>
      <c r="E4" s="21" t="s">
        <v>28</v>
      </c>
      <c r="F4" s="21" t="s">
        <v>47</v>
      </c>
      <c r="G4" s="20" t="s">
        <v>48</v>
      </c>
      <c r="H4" s="21" t="s">
        <v>49</v>
      </c>
      <c r="I4" s="20" t="s">
        <v>50</v>
      </c>
      <c r="J4" s="21" t="s">
        <v>51</v>
      </c>
      <c r="K4" s="21" t="s">
        <v>34</v>
      </c>
      <c r="L4" s="21" t="s">
        <v>44</v>
      </c>
      <c r="M4" s="21"/>
      <c r="N4" s="23">
        <v>3.4268700000000001</v>
      </c>
      <c r="O4" s="23">
        <v>4.5680199999999997</v>
      </c>
      <c r="P4" s="24" t="s">
        <v>27</v>
      </c>
      <c r="Q4" s="23">
        <v>678.52</v>
      </c>
      <c r="R4" s="23">
        <v>10</v>
      </c>
      <c r="S4" s="23" t="s">
        <v>36</v>
      </c>
      <c r="T4" s="23">
        <v>91.245649999999998</v>
      </c>
      <c r="U4" s="23">
        <v>33.35</v>
      </c>
      <c r="V4" s="25" t="s">
        <v>52</v>
      </c>
      <c r="W4" s="25" t="s">
        <v>89</v>
      </c>
      <c r="X4" s="26">
        <v>0.6</v>
      </c>
      <c r="Y4" s="20" t="s">
        <v>38</v>
      </c>
      <c r="Z4" s="11">
        <f t="shared" si="0"/>
        <v>13140</v>
      </c>
      <c r="AA4" s="10">
        <f t="shared" si="1"/>
        <v>7884</v>
      </c>
      <c r="AB4" s="27">
        <v>26280</v>
      </c>
      <c r="AC4" s="28">
        <v>15768</v>
      </c>
    </row>
    <row r="5" spans="1:29" ht="41.25" customHeight="1" x14ac:dyDescent="0.2">
      <c r="A5" s="19" t="s">
        <v>26</v>
      </c>
      <c r="B5" s="20">
        <v>1</v>
      </c>
      <c r="C5" s="20">
        <v>1131</v>
      </c>
      <c r="D5" s="20" t="s">
        <v>27</v>
      </c>
      <c r="E5" s="21" t="s">
        <v>28</v>
      </c>
      <c r="F5" s="21" t="s">
        <v>54</v>
      </c>
      <c r="G5" s="20" t="s">
        <v>55</v>
      </c>
      <c r="H5" s="21" t="s">
        <v>56</v>
      </c>
      <c r="I5" s="20" t="s">
        <v>57</v>
      </c>
      <c r="J5" s="21" t="s">
        <v>58</v>
      </c>
      <c r="K5" s="21" t="s">
        <v>34</v>
      </c>
      <c r="L5" s="21" t="s">
        <v>59</v>
      </c>
      <c r="M5" s="21"/>
      <c r="N5" s="23">
        <v>2.9910000000000001</v>
      </c>
      <c r="O5" s="23">
        <v>3.9866799999999998</v>
      </c>
      <c r="P5" s="24" t="s">
        <v>43</v>
      </c>
      <c r="Q5" s="23">
        <v>197.39</v>
      </c>
      <c r="R5" s="23">
        <v>10</v>
      </c>
      <c r="S5" s="23" t="s">
        <v>36</v>
      </c>
      <c r="T5" s="23">
        <v>91.206239999999994</v>
      </c>
      <c r="U5" s="23">
        <v>33.35</v>
      </c>
      <c r="V5" s="25" t="s">
        <v>60</v>
      </c>
      <c r="W5" s="25" t="s">
        <v>90</v>
      </c>
      <c r="X5" s="26">
        <v>0.52600000000000002</v>
      </c>
      <c r="Y5" s="20" t="s">
        <v>38</v>
      </c>
      <c r="Z5" s="11">
        <f t="shared" si="0"/>
        <v>4680</v>
      </c>
      <c r="AA5" s="10">
        <f t="shared" si="1"/>
        <v>2461.6800000000003</v>
      </c>
      <c r="AB5" s="27">
        <v>9360</v>
      </c>
      <c r="AC5" s="28">
        <v>4923.3600000000006</v>
      </c>
    </row>
    <row r="6" spans="1:29" ht="38.25" x14ac:dyDescent="0.2">
      <c r="A6" s="19" t="s">
        <v>26</v>
      </c>
      <c r="B6" s="20">
        <v>1</v>
      </c>
      <c r="C6" s="20">
        <v>1134</v>
      </c>
      <c r="D6" s="20" t="s">
        <v>27</v>
      </c>
      <c r="E6" s="21" t="s">
        <v>28</v>
      </c>
      <c r="F6" s="21" t="s">
        <v>61</v>
      </c>
      <c r="G6" s="20" t="s">
        <v>62</v>
      </c>
      <c r="H6" s="21" t="s">
        <v>63</v>
      </c>
      <c r="I6" s="20" t="s">
        <v>64</v>
      </c>
      <c r="J6" s="21" t="s">
        <v>65</v>
      </c>
      <c r="K6" s="21" t="s">
        <v>34</v>
      </c>
      <c r="L6" s="21" t="s">
        <v>53</v>
      </c>
      <c r="M6" s="21"/>
      <c r="N6" s="23">
        <v>3.9609999999999999</v>
      </c>
      <c r="O6" s="23">
        <v>5.2796900000000004</v>
      </c>
      <c r="P6" s="24" t="s">
        <v>27</v>
      </c>
      <c r="Q6" s="23">
        <v>261.41000000000003</v>
      </c>
      <c r="R6" s="23">
        <v>10</v>
      </c>
      <c r="S6" s="23" t="s">
        <v>36</v>
      </c>
      <c r="T6" s="23">
        <v>90.054050000000004</v>
      </c>
      <c r="U6" s="23">
        <v>33.35</v>
      </c>
      <c r="V6" s="25" t="s">
        <v>66</v>
      </c>
      <c r="W6" s="25" t="s">
        <v>91</v>
      </c>
      <c r="X6" s="26">
        <v>0.78786999999999996</v>
      </c>
      <c r="Y6" s="20" t="s">
        <v>38</v>
      </c>
      <c r="Z6" s="11">
        <f t="shared" si="0"/>
        <v>4170</v>
      </c>
      <c r="AA6" s="10">
        <f t="shared" si="1"/>
        <v>3285.4178999999999</v>
      </c>
      <c r="AB6" s="27">
        <v>8340</v>
      </c>
      <c r="AC6" s="28">
        <v>6570.8357999999998</v>
      </c>
    </row>
    <row r="7" spans="1:29" ht="38.25" x14ac:dyDescent="0.2">
      <c r="A7" s="19" t="s">
        <v>26</v>
      </c>
      <c r="B7" s="20">
        <v>1</v>
      </c>
      <c r="C7" s="20">
        <v>1135</v>
      </c>
      <c r="D7" s="20" t="s">
        <v>27</v>
      </c>
      <c r="E7" s="21" t="s">
        <v>28</v>
      </c>
      <c r="F7" s="21" t="s">
        <v>67</v>
      </c>
      <c r="G7" s="20" t="s">
        <v>68</v>
      </c>
      <c r="H7" s="21" t="s">
        <v>69</v>
      </c>
      <c r="I7" s="20" t="s">
        <v>64</v>
      </c>
      <c r="J7" s="21" t="s">
        <v>65</v>
      </c>
      <c r="K7" s="21" t="s">
        <v>34</v>
      </c>
      <c r="L7" s="21" t="s">
        <v>70</v>
      </c>
      <c r="M7" s="21"/>
      <c r="N7" s="23">
        <v>3.9609999999999999</v>
      </c>
      <c r="O7" s="23">
        <v>5.2796900000000004</v>
      </c>
      <c r="P7" s="24" t="s">
        <v>27</v>
      </c>
      <c r="Q7" s="23">
        <v>261.41000000000003</v>
      </c>
      <c r="R7" s="23">
        <v>10</v>
      </c>
      <c r="S7" s="23" t="s">
        <v>36</v>
      </c>
      <c r="T7" s="23">
        <v>88.766419999999997</v>
      </c>
      <c r="U7" s="23">
        <v>33.35</v>
      </c>
      <c r="V7" s="25" t="s">
        <v>71</v>
      </c>
      <c r="W7" s="25" t="s">
        <v>92</v>
      </c>
      <c r="X7" s="26">
        <v>0.88987000000000005</v>
      </c>
      <c r="Y7" s="20" t="s">
        <v>38</v>
      </c>
      <c r="Z7" s="11">
        <f t="shared" si="0"/>
        <v>690</v>
      </c>
      <c r="AA7" s="10">
        <f t="shared" si="1"/>
        <v>614.01030000000003</v>
      </c>
      <c r="AB7" s="27">
        <v>1380</v>
      </c>
      <c r="AC7" s="28">
        <v>1228.0206000000001</v>
      </c>
    </row>
    <row r="8" spans="1:29" ht="51" hidden="1" x14ac:dyDescent="0.2">
      <c r="A8" s="14" t="s">
        <v>26</v>
      </c>
      <c r="B8" s="17">
        <v>1</v>
      </c>
      <c r="C8" s="17">
        <v>1529</v>
      </c>
      <c r="D8" s="17" t="s">
        <v>27</v>
      </c>
      <c r="E8" s="15" t="s">
        <v>28</v>
      </c>
      <c r="F8" s="15" t="s">
        <v>72</v>
      </c>
      <c r="G8" s="17" t="s">
        <v>73</v>
      </c>
      <c r="H8" s="15" t="s">
        <v>74</v>
      </c>
      <c r="I8" s="17" t="s">
        <v>75</v>
      </c>
      <c r="J8" s="15" t="s">
        <v>76</v>
      </c>
      <c r="K8" s="15" t="s">
        <v>34</v>
      </c>
      <c r="L8" s="15" t="s">
        <v>77</v>
      </c>
      <c r="M8" s="15"/>
      <c r="N8" s="37">
        <v>1.7216</v>
      </c>
      <c r="O8" s="37">
        <v>2.0040499999999999</v>
      </c>
      <c r="P8" s="38" t="s">
        <v>27</v>
      </c>
      <c r="Q8" s="37">
        <v>13.23</v>
      </c>
      <c r="R8" s="37">
        <v>10</v>
      </c>
      <c r="S8" s="37" t="s">
        <v>36</v>
      </c>
      <c r="T8" s="37">
        <v>50.61224</v>
      </c>
      <c r="U8" s="37">
        <v>33.35</v>
      </c>
      <c r="V8" s="39" t="s">
        <v>78</v>
      </c>
      <c r="W8" s="39"/>
      <c r="X8" s="40">
        <v>1.4850000000000001</v>
      </c>
      <c r="Y8" s="17" t="s">
        <v>38</v>
      </c>
      <c r="Z8" s="41"/>
      <c r="AA8" s="42"/>
      <c r="AB8" s="42">
        <v>0</v>
      </c>
      <c r="AC8" s="43">
        <v>0</v>
      </c>
    </row>
    <row r="9" spans="1:29" ht="38.25" hidden="1" x14ac:dyDescent="0.2">
      <c r="A9" s="14"/>
      <c r="B9" s="17">
        <v>1</v>
      </c>
      <c r="C9" s="17">
        <v>2876</v>
      </c>
      <c r="D9" s="17" t="s">
        <v>27</v>
      </c>
      <c r="E9" s="15" t="s">
        <v>28</v>
      </c>
      <c r="F9" s="15" t="s">
        <v>79</v>
      </c>
      <c r="G9" s="17" t="s">
        <v>80</v>
      </c>
      <c r="H9" s="15" t="s">
        <v>81</v>
      </c>
      <c r="I9" s="17" t="s">
        <v>45</v>
      </c>
      <c r="J9" s="15" t="s">
        <v>46</v>
      </c>
      <c r="K9" s="15" t="s">
        <v>34</v>
      </c>
      <c r="L9" s="15" t="s">
        <v>82</v>
      </c>
      <c r="M9" s="15"/>
      <c r="N9" s="37">
        <v>0.13965</v>
      </c>
      <c r="O9" s="37">
        <v>0.15862000000000001</v>
      </c>
      <c r="P9" s="38" t="s">
        <v>27</v>
      </c>
      <c r="Q9" s="37">
        <v>7.33</v>
      </c>
      <c r="R9" s="37">
        <v>10</v>
      </c>
      <c r="S9" s="37" t="s">
        <v>36</v>
      </c>
      <c r="T9" s="37">
        <v>46.21555</v>
      </c>
      <c r="U9" s="37">
        <v>33.35</v>
      </c>
      <c r="V9" s="39">
        <v>7259926874</v>
      </c>
      <c r="W9" s="39"/>
      <c r="X9" s="40">
        <v>0.128</v>
      </c>
      <c r="Y9" s="17" t="s">
        <v>38</v>
      </c>
      <c r="Z9" s="41"/>
      <c r="AA9" s="42"/>
      <c r="AB9" s="42">
        <v>0</v>
      </c>
      <c r="AC9" s="43">
        <v>0</v>
      </c>
    </row>
    <row r="10" spans="1:29" x14ac:dyDescent="0.2">
      <c r="A10" s="29"/>
      <c r="B10" s="30"/>
      <c r="C10" s="30"/>
      <c r="D10" s="30"/>
      <c r="E10" s="31"/>
      <c r="F10" s="31"/>
      <c r="G10" s="30"/>
      <c r="H10" s="32"/>
      <c r="I10" s="30"/>
      <c r="J10" s="32"/>
      <c r="K10" s="31"/>
      <c r="L10" s="32"/>
      <c r="M10" s="29"/>
      <c r="N10" s="30"/>
      <c r="O10" s="30"/>
      <c r="P10" s="32"/>
      <c r="Q10" s="30"/>
      <c r="R10" s="30"/>
      <c r="S10" s="30"/>
      <c r="T10" s="30"/>
      <c r="U10" s="30"/>
      <c r="V10" s="33"/>
      <c r="W10" s="33"/>
      <c r="X10" s="34"/>
      <c r="Y10" s="30"/>
      <c r="Z10" s="30"/>
      <c r="AA10" s="35">
        <f>SUM(AA2:AA9)</f>
        <v>24876.170600000001</v>
      </c>
      <c r="AB10" s="30"/>
      <c r="AC10" s="36">
        <f>SUM(AC2:AC9)</f>
        <v>49752.341200000003</v>
      </c>
    </row>
    <row r="11" spans="1:29" x14ac:dyDescent="0.2">
      <c r="A11" s="29"/>
      <c r="B11" s="30"/>
      <c r="C11" s="30"/>
      <c r="D11" s="30"/>
      <c r="E11" s="31"/>
      <c r="F11" s="31"/>
      <c r="G11" s="30"/>
      <c r="H11" s="32"/>
      <c r="I11" s="30"/>
      <c r="J11" s="32"/>
      <c r="K11" s="31"/>
      <c r="L11" s="32"/>
      <c r="M11" s="29"/>
      <c r="N11" s="30"/>
      <c r="O11" s="30"/>
      <c r="P11" s="32"/>
      <c r="Q11" s="30"/>
      <c r="R11" s="30"/>
      <c r="S11" s="30"/>
      <c r="T11" s="30"/>
      <c r="U11" s="30"/>
      <c r="V11" s="33"/>
      <c r="W11" s="33"/>
      <c r="X11" s="34"/>
      <c r="Y11" s="30"/>
      <c r="Z11" s="30"/>
      <c r="AA11" s="30"/>
      <c r="AB11" s="30"/>
      <c r="AC11" s="30"/>
    </row>
    <row r="12" spans="1:29" ht="47.25" x14ac:dyDescent="0.2">
      <c r="A12" s="29"/>
      <c r="B12" s="30"/>
      <c r="C12" s="30"/>
      <c r="D12" s="30"/>
      <c r="E12" s="31"/>
      <c r="F12" s="31"/>
      <c r="G12" s="30"/>
      <c r="H12" s="32"/>
      <c r="I12" s="30"/>
      <c r="J12" s="32"/>
      <c r="K12" s="31"/>
      <c r="L12" s="32"/>
      <c r="M12" s="29"/>
      <c r="N12" s="30"/>
      <c r="O12" s="30"/>
      <c r="P12" s="32"/>
      <c r="Q12" s="30"/>
      <c r="R12" s="30"/>
      <c r="S12" s="30"/>
      <c r="T12" s="30"/>
      <c r="U12" s="30"/>
      <c r="V12" s="33"/>
      <c r="W12" s="33"/>
      <c r="X12" s="34"/>
      <c r="Y12" s="30"/>
      <c r="Z12" s="12" t="s">
        <v>88</v>
      </c>
      <c r="AA12" s="13">
        <f>(AA10*110)/100</f>
        <v>27363.787660000002</v>
      </c>
      <c r="AB12" s="30"/>
      <c r="AC12" s="30"/>
    </row>
    <row r="13" spans="1:29" x14ac:dyDescent="0.2">
      <c r="A13" s="29"/>
      <c r="B13" s="30"/>
      <c r="C13" s="30"/>
      <c r="D13" s="30"/>
      <c r="E13" s="31"/>
      <c r="F13" s="31"/>
      <c r="G13" s="30"/>
      <c r="H13" s="32"/>
      <c r="I13" s="30"/>
      <c r="J13" s="32"/>
      <c r="K13" s="31"/>
      <c r="L13" s="32"/>
      <c r="M13" s="29"/>
      <c r="N13" s="30"/>
      <c r="O13" s="30"/>
      <c r="P13" s="32"/>
      <c r="Q13" s="30"/>
      <c r="R13" s="30"/>
      <c r="S13" s="30"/>
      <c r="T13" s="30"/>
      <c r="U13" s="30"/>
      <c r="V13" s="33"/>
      <c r="W13" s="33"/>
      <c r="X13" s="34"/>
      <c r="Y13" s="30"/>
      <c r="Z13" s="30"/>
      <c r="AA13" s="30"/>
      <c r="AB13" s="30"/>
      <c r="AC13" s="30"/>
    </row>
  </sheetData>
  <sortState ref="A2:Z124">
    <sortCondition ref="E2:E124"/>
    <sortCondition ref="C2:C124"/>
  </sortState>
  <printOptions horizontalCentered="1" gridLines="1" gridLinesSet="0"/>
  <pageMargins left="0.23622047244094491" right="0.23622047244094491" top="0.74803149606299213" bottom="0.74803149606299213" header="0.31496062992125984" footer="0.31496062992125984"/>
  <pageSetup paperSize="9" scale="51" pageOrder="overThenDown" orientation="landscape" r:id="rId1"/>
  <headerFooter alignWithMargins="0">
    <oddHeader>&amp;L&amp;12Gara Farmaci 2017 (171 Lotti)
ID gara 6890188
Allegato A&amp;C&amp;"Arial,Grassetto"&amp;18Elenco Farmaci recepiti da
ASL3 Sistema Sanitario Regione Liguria &amp;R&amp;12ditta  Teva Italia S.r.l.</oddHeader>
    <oddFooter>Pagina &amp;P di &amp;N</oddFooter>
  </headerFooter>
  <rowBreaks count="1" manualBreakCount="1">
    <brk id="1" max="16383" man="1"/>
  </rowBreaks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A03_GEN</vt:lpstr>
      <vt:lpstr>A03_GEN!Area_stampa</vt:lpstr>
      <vt:lpstr>A03_GEN!Titoli_stampa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Attilio Profumo</dc:creator>
  <cp:lastModifiedBy>Rignanese Libera</cp:lastModifiedBy>
  <cp:lastPrinted>2018-06-19T08:20:54Z</cp:lastPrinted>
  <dcterms:created xsi:type="dcterms:W3CDTF">2018-02-22T22:10:34Z</dcterms:created>
  <dcterms:modified xsi:type="dcterms:W3CDTF">2018-06-20T10:36:09Z</dcterms:modified>
</cp:coreProperties>
</file>