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D25" i="1"/>
  <c r="C25" i="1"/>
  <c r="B25" i="1"/>
  <c r="A25" i="1"/>
  <c r="G24" i="1"/>
  <c r="D24" i="1"/>
  <c r="G23" i="1"/>
  <c r="F23" i="1"/>
  <c r="E23" i="1"/>
  <c r="D23" i="1"/>
  <c r="C23" i="1"/>
  <c r="G22" i="1"/>
  <c r="F22" i="1"/>
  <c r="E22" i="1"/>
  <c r="D22" i="1"/>
  <c r="C22" i="1"/>
  <c r="B22" i="1"/>
  <c r="A22" i="1"/>
  <c r="F21" i="1"/>
  <c r="E21" i="1"/>
  <c r="D21" i="1"/>
  <c r="C21" i="1"/>
  <c r="F20" i="1"/>
  <c r="E20" i="1"/>
  <c r="D20" i="1"/>
  <c r="C20" i="1"/>
  <c r="B20" i="1"/>
  <c r="A20" i="1"/>
  <c r="F19" i="1"/>
  <c r="E19" i="1"/>
  <c r="D19" i="1"/>
  <c r="C19" i="1"/>
  <c r="B19" i="1"/>
  <c r="A19" i="1"/>
  <c r="F18" i="1"/>
  <c r="E18" i="1"/>
  <c r="D18" i="1"/>
  <c r="C18" i="1"/>
  <c r="B18" i="1"/>
  <c r="A18" i="1"/>
  <c r="G17" i="1"/>
  <c r="F17" i="1"/>
  <c r="E17" i="1"/>
  <c r="D17" i="1"/>
  <c r="C17" i="1"/>
  <c r="F16" i="1"/>
  <c r="E16" i="1"/>
  <c r="D16" i="1"/>
  <c r="C16" i="1"/>
  <c r="B16" i="1"/>
  <c r="F15" i="1"/>
  <c r="E15" i="1"/>
  <c r="D15" i="1"/>
  <c r="C15" i="1"/>
  <c r="B15" i="1"/>
  <c r="A15" i="1"/>
  <c r="F14" i="1"/>
  <c r="E14" i="1"/>
  <c r="D14" i="1"/>
  <c r="C14" i="1"/>
  <c r="B14" i="1"/>
  <c r="A14" i="1"/>
  <c r="F13" i="1"/>
  <c r="E13" i="1"/>
  <c r="D13" i="1"/>
  <c r="C13" i="1"/>
  <c r="B13" i="1"/>
  <c r="A13" i="1"/>
  <c r="F12" i="1"/>
  <c r="E12" i="1"/>
  <c r="D12" i="1"/>
  <c r="C12" i="1"/>
  <c r="B12" i="1"/>
  <c r="A12" i="1"/>
  <c r="F11" i="1"/>
  <c r="E11" i="1"/>
  <c r="D11" i="1"/>
  <c r="C11" i="1"/>
  <c r="G10" i="1"/>
  <c r="F10" i="1"/>
  <c r="E10" i="1"/>
  <c r="D10" i="1"/>
  <c r="C10" i="1"/>
  <c r="B10" i="1"/>
  <c r="G9" i="1"/>
  <c r="F9" i="1"/>
  <c r="E9" i="1"/>
  <c r="D9" i="1"/>
  <c r="C9" i="1"/>
  <c r="B9" i="1"/>
  <c r="F8" i="1"/>
  <c r="E8" i="1"/>
  <c r="D8" i="1"/>
  <c r="C8" i="1"/>
  <c r="B8" i="1"/>
  <c r="D26" i="1" l="1"/>
  <c r="G18" i="1"/>
  <c r="G20" i="1"/>
  <c r="G21" i="1"/>
  <c r="G25" i="1"/>
  <c r="G12" i="1"/>
  <c r="G16" i="1"/>
  <c r="E26" i="1"/>
  <c r="G14" i="1"/>
  <c r="F26" i="1"/>
  <c r="G19" i="1"/>
  <c r="C26" i="1"/>
  <c r="G11" i="1"/>
  <c r="G13" i="1"/>
  <c r="G15" i="1"/>
  <c r="G8" i="1"/>
  <c r="G26" i="1" l="1"/>
</calcChain>
</file>

<file path=xl/sharedStrings.xml><?xml version="1.0" encoding="utf-8"?>
<sst xmlns="http://schemas.openxmlformats.org/spreadsheetml/2006/main" count="24" uniqueCount="24">
  <si>
    <t>Centro di costo</t>
  </si>
  <si>
    <t>Immobile</t>
  </si>
  <si>
    <t>locazione</t>
  </si>
  <si>
    <t>amministrazione</t>
  </si>
  <si>
    <t>registro</t>
  </si>
  <si>
    <t>bollo</t>
  </si>
  <si>
    <t>Totale</t>
  </si>
  <si>
    <t>HO200050</t>
  </si>
  <si>
    <t>CG500005</t>
  </si>
  <si>
    <t>CG000080</t>
  </si>
  <si>
    <t>CG100027</t>
  </si>
  <si>
    <t>Via Camozzini, 15 P. 1</t>
  </si>
  <si>
    <t>CG000075</t>
  </si>
  <si>
    <t>OP810040</t>
  </si>
  <si>
    <t>Via Limisso, 4</t>
  </si>
  <si>
    <t>D0450080</t>
  </si>
  <si>
    <t xml:space="preserve">Mazzini, 36 </t>
  </si>
  <si>
    <t>H0220020</t>
  </si>
  <si>
    <t>Corso Paganini</t>
  </si>
  <si>
    <t>P0810020</t>
  </si>
  <si>
    <t>Prà Viva</t>
  </si>
  <si>
    <t>TOTALE</t>
  </si>
  <si>
    <t>Locazioni, concessioni, comodati passivi</t>
  </si>
  <si>
    <t>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</si>
</sst>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4" xfId="0" applyFill="1" applyBorder="1"/>
    <xf numFmtId="0" fontId="0" fillId="3" borderId="8" xfId="0" applyFill="1" applyBorder="1"/>
    <xf numFmtId="3" fontId="0" fillId="3" borderId="6" xfId="0" applyNumberForma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0" fontId="0" fillId="3" borderId="10" xfId="0" applyFill="1" applyBorder="1"/>
    <xf numFmtId="4" fontId="1" fillId="0" borderId="9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0" fontId="0" fillId="3" borderId="13" xfId="0" applyFill="1" applyBorder="1"/>
    <xf numFmtId="0" fontId="0" fillId="0" borderId="9" xfId="0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3" borderId="13" xfId="0" applyFont="1" applyFill="1" applyBorder="1"/>
    <xf numFmtId="4" fontId="1" fillId="0" borderId="3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0" fontId="0" fillId="0" borderId="15" xfId="0" applyBorder="1"/>
    <xf numFmtId="0" fontId="1" fillId="0" borderId="16" xfId="0" applyFont="1" applyBorder="1" applyAlignment="1">
      <alignment horizontal="center"/>
    </xf>
    <xf numFmtId="4" fontId="1" fillId="0" borderId="17" xfId="0" applyNumberFormat="1" applyFont="1" applyFill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0" borderId="1" xfId="0" applyBorder="1"/>
    <xf numFmtId="0" fontId="0" fillId="0" borderId="19" xfId="0" applyBorder="1"/>
    <xf numFmtId="0" fontId="0" fillId="0" borderId="2" xfId="0" applyBorder="1"/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16" xfId="0" applyBorder="1"/>
    <xf numFmtId="0" fontId="0" fillId="0" borderId="10" xfId="0" applyBorder="1"/>
    <xf numFmtId="0" fontId="0" fillId="0" borderId="20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ogt/Dati%20Dipartimento/PATRIMONIO/LOCAZIONI%20CONCESSIONI%20CONVENZIONI%20PASSIVE/2019/SCHEDE%20LOCAZIONI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madre"/>
      <sheetName val="Scadenziario "/>
      <sheetName val="Residui"/>
      <sheetName val="Riepilogo per centri di costo"/>
      <sheetName val="Oggetto delibere anni preced."/>
      <sheetName val="Via Alla Costa di Teglia 15 -1"/>
      <sheetName val="Bracelli 13"/>
      <sheetName val="Buccari 9"/>
      <sheetName val="Camozzini "/>
      <sheetName val="Canepari, 64R"/>
      <sheetName val="Canevari, 38"/>
      <sheetName val="Castelli"/>
      <sheetName val="Fea87"/>
      <sheetName val="Golgi 26"/>
      <sheetName val="Ghio 1 - Sori"/>
      <sheetName val="Limisso 4"/>
      <sheetName val="Malerba"/>
      <sheetName val="Martini"/>
      <sheetName val="Massolo 2"/>
      <sheetName val="Mazzini, 36"/>
      <sheetName val="Merello50"/>
      <sheetName val="Paganini 3"/>
      <sheetName val="Peschiera"/>
      <sheetName val="Pra' Viva"/>
      <sheetName val="Solferino 3"/>
      <sheetName val="scadenza contratti"/>
      <sheetName val="ragioneria"/>
      <sheetName val="spese registro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Via Alla Costa di Teglia  n. 15/1</v>
          </cell>
        </row>
        <row r="67">
          <cell r="C67">
            <v>4095.3599999999988</v>
          </cell>
          <cell r="D67">
            <v>838.09999999999991</v>
          </cell>
          <cell r="E67">
            <v>0</v>
          </cell>
          <cell r="F67">
            <v>24</v>
          </cell>
        </row>
      </sheetData>
      <sheetData sheetId="6">
        <row r="3">
          <cell r="A3" t="str">
            <v>Via Bracelli  n. 1/3</v>
          </cell>
        </row>
        <row r="67">
          <cell r="C67">
            <v>0</v>
          </cell>
          <cell r="D67">
            <v>2864.6399999999994</v>
          </cell>
          <cell r="E67">
            <v>0</v>
          </cell>
          <cell r="F67">
            <v>24</v>
          </cell>
          <cell r="G67">
            <v>2888.6399999999994</v>
          </cell>
        </row>
      </sheetData>
      <sheetData sheetId="7">
        <row r="3">
          <cell r="A3" t="str">
            <v>Via  Buccari  n. 9</v>
          </cell>
        </row>
        <row r="67">
          <cell r="C67">
            <v>219600</v>
          </cell>
          <cell r="D67">
            <v>24522</v>
          </cell>
          <cell r="E67">
            <v>900</v>
          </cell>
          <cell r="G67">
            <v>245022</v>
          </cell>
        </row>
      </sheetData>
      <sheetData sheetId="8">
        <row r="67">
          <cell r="C67">
            <v>574.46</v>
          </cell>
          <cell r="D67">
            <v>0</v>
          </cell>
          <cell r="E67">
            <v>0</v>
          </cell>
          <cell r="F67">
            <v>0</v>
          </cell>
        </row>
      </sheetData>
      <sheetData sheetId="9">
        <row r="3">
          <cell r="A3" t="str">
            <v>Via Canepari, 64 r</v>
          </cell>
        </row>
        <row r="18">
          <cell r="B18" t="str">
            <v>CG000058</v>
          </cell>
        </row>
        <row r="67">
          <cell r="C67">
            <v>41865.64</v>
          </cell>
          <cell r="D67">
            <v>0</v>
          </cell>
          <cell r="E67">
            <v>267.5</v>
          </cell>
          <cell r="F67">
            <v>0</v>
          </cell>
        </row>
      </sheetData>
      <sheetData sheetId="10">
        <row r="3">
          <cell r="A3" t="str">
            <v>Via Canevari, 38</v>
          </cell>
        </row>
        <row r="18">
          <cell r="B18" t="str">
            <v>CG500019</v>
          </cell>
        </row>
        <row r="67">
          <cell r="C67">
            <v>51240</v>
          </cell>
          <cell r="D67">
            <v>0</v>
          </cell>
          <cell r="E67">
            <v>210</v>
          </cell>
          <cell r="F67">
            <v>2</v>
          </cell>
        </row>
      </sheetData>
      <sheetData sheetId="11">
        <row r="3">
          <cell r="A3" t="str">
            <v>Via Castelli, 46-56 rr</v>
          </cell>
        </row>
        <row r="18">
          <cell r="B18" t="str">
            <v>CG200003</v>
          </cell>
        </row>
        <row r="67">
          <cell r="C67">
            <v>63710.16</v>
          </cell>
          <cell r="D67">
            <v>13099.01</v>
          </cell>
          <cell r="E67">
            <v>637</v>
          </cell>
          <cell r="F67">
            <v>0</v>
          </cell>
        </row>
      </sheetData>
      <sheetData sheetId="12">
        <row r="3">
          <cell r="A3" t="str">
            <v>Via Fea, 87/4-5</v>
          </cell>
        </row>
        <row r="18">
          <cell r="B18" t="str">
            <v>CG500018</v>
          </cell>
        </row>
        <row r="67">
          <cell r="C67">
            <v>4939.28</v>
          </cell>
          <cell r="D67">
            <v>0</v>
          </cell>
          <cell r="E67">
            <v>33.5</v>
          </cell>
          <cell r="F67">
            <v>6</v>
          </cell>
        </row>
      </sheetData>
      <sheetData sheetId="13">
        <row r="3">
          <cell r="A3" t="str">
            <v>Piazza Golgi , 26 G - H  Ps1</v>
          </cell>
        </row>
        <row r="67">
          <cell r="C67">
            <v>46685.36</v>
          </cell>
          <cell r="D67">
            <v>0</v>
          </cell>
          <cell r="E67">
            <v>191.5</v>
          </cell>
          <cell r="F67">
            <v>0</v>
          </cell>
        </row>
      </sheetData>
      <sheetData sheetId="14"/>
      <sheetData sheetId="15">
        <row r="67">
          <cell r="C67">
            <v>0</v>
          </cell>
          <cell r="D67">
            <v>770.6</v>
          </cell>
          <cell r="E67">
            <v>0</v>
          </cell>
          <cell r="F67">
            <v>0</v>
          </cell>
          <cell r="G67">
            <v>770.6</v>
          </cell>
        </row>
      </sheetData>
      <sheetData sheetId="16">
        <row r="3">
          <cell r="A3" t="str">
            <v>P.zza Malerba, 8 n</v>
          </cell>
        </row>
        <row r="18">
          <cell r="B18" t="str">
            <v>CG200035</v>
          </cell>
        </row>
        <row r="67">
          <cell r="C67">
            <v>0</v>
          </cell>
          <cell r="D67">
            <v>7200</v>
          </cell>
          <cell r="E67">
            <v>0</v>
          </cell>
          <cell r="F67">
            <v>0</v>
          </cell>
        </row>
      </sheetData>
      <sheetData sheetId="17">
        <row r="3">
          <cell r="A3" t="str">
            <v>Via Martini, 153/a</v>
          </cell>
        </row>
        <row r="18">
          <cell r="B18" t="str">
            <v>CG500020</v>
          </cell>
        </row>
        <row r="67">
          <cell r="C67">
            <v>5325</v>
          </cell>
          <cell r="D67">
            <v>0</v>
          </cell>
          <cell r="E67">
            <v>0</v>
          </cell>
          <cell r="F67">
            <v>0</v>
          </cell>
        </row>
      </sheetData>
      <sheetData sheetId="18">
        <row r="3">
          <cell r="A3" t="str">
            <v xml:space="preserve">Via Massolo, 2 </v>
          </cell>
        </row>
        <row r="18">
          <cell r="B18" t="str">
            <v>CG300015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</sheetData>
      <sheetData sheetId="19">
        <row r="67">
          <cell r="C67">
            <v>1000</v>
          </cell>
          <cell r="D67">
            <v>0</v>
          </cell>
          <cell r="E67">
            <v>0</v>
          </cell>
          <cell r="F67">
            <v>0</v>
          </cell>
        </row>
      </sheetData>
      <sheetData sheetId="20">
        <row r="3">
          <cell r="A3" t="str">
            <v>Via Merello, 50</v>
          </cell>
        </row>
        <row r="18">
          <cell r="B18" t="str">
            <v>CG100052</v>
          </cell>
        </row>
        <row r="67">
          <cell r="C67">
            <v>4524.84</v>
          </cell>
          <cell r="D67">
            <v>664.79999999999984</v>
          </cell>
          <cell r="E67">
            <v>0</v>
          </cell>
          <cell r="F67">
            <v>24</v>
          </cell>
          <cell r="G67">
            <v>5213.6399999999994</v>
          </cell>
        </row>
      </sheetData>
      <sheetData sheetId="21">
        <row r="67">
          <cell r="C67">
            <v>139080</v>
          </cell>
          <cell r="D67">
            <v>0</v>
          </cell>
          <cell r="E67">
            <v>0</v>
          </cell>
          <cell r="F67">
            <v>0</v>
          </cell>
          <cell r="G67">
            <v>139080</v>
          </cell>
        </row>
      </sheetData>
      <sheetData sheetId="22">
        <row r="3">
          <cell r="A3" t="str">
            <v>Via Peschiera, 10</v>
          </cell>
        </row>
        <row r="18">
          <cell r="B18" t="str">
            <v>CG300011</v>
          </cell>
        </row>
        <row r="67">
          <cell r="C67">
            <v>32869.08</v>
          </cell>
          <cell r="D67">
            <v>0</v>
          </cell>
          <cell r="E67">
            <v>0</v>
          </cell>
          <cell r="F67">
            <v>4</v>
          </cell>
        </row>
      </sheetData>
      <sheetData sheetId="23">
        <row r="67">
          <cell r="D67">
            <v>1464</v>
          </cell>
          <cell r="G67">
            <v>1464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G2" sqref="G2"/>
    </sheetView>
  </sheetViews>
  <sheetFormatPr defaultRowHeight="15" x14ac:dyDescent="0.25"/>
  <cols>
    <col min="1" max="1" width="14.7109375" bestFit="1" customWidth="1"/>
    <col min="2" max="2" width="28.28515625" bestFit="1" customWidth="1"/>
    <col min="3" max="3" width="11.140625" bestFit="1" customWidth="1"/>
    <col min="4" max="4" width="16.28515625" bestFit="1" customWidth="1"/>
    <col min="5" max="6" width="11.140625" bestFit="1" customWidth="1"/>
    <col min="7" max="7" width="10.140625" bestFit="1" customWidth="1"/>
  </cols>
  <sheetData>
    <row r="1" spans="1:7" x14ac:dyDescent="0.25">
      <c r="A1" s="29"/>
      <c r="B1" s="30"/>
      <c r="C1" s="30"/>
      <c r="D1" s="30"/>
      <c r="E1" s="30"/>
      <c r="F1" s="30"/>
      <c r="G1" s="31"/>
    </row>
    <row r="2" spans="1:7" ht="20.25" x14ac:dyDescent="0.3">
      <c r="A2" s="32" t="s">
        <v>22</v>
      </c>
      <c r="B2" s="33"/>
      <c r="C2" s="33"/>
      <c r="D2" s="33"/>
      <c r="E2" s="33"/>
      <c r="F2" s="33" t="s">
        <v>23</v>
      </c>
      <c r="G2" s="34">
        <v>2019</v>
      </c>
    </row>
    <row r="3" spans="1:7" x14ac:dyDescent="0.25">
      <c r="A3" s="35"/>
      <c r="B3" s="36"/>
      <c r="C3" s="36"/>
      <c r="D3" s="36"/>
      <c r="E3" s="36"/>
      <c r="F3" s="36"/>
      <c r="G3" s="37"/>
    </row>
    <row r="4" spans="1:7" x14ac:dyDescent="0.25">
      <c r="A4" s="35"/>
      <c r="B4" s="36"/>
      <c r="C4" s="36"/>
      <c r="D4" s="36"/>
      <c r="E4" s="36"/>
      <c r="F4" s="36"/>
      <c r="G4" s="37"/>
    </row>
    <row r="5" spans="1:7" x14ac:dyDescent="0.25">
      <c r="A5" s="38"/>
      <c r="B5" s="39"/>
      <c r="C5" s="39"/>
      <c r="D5" s="39"/>
      <c r="E5" s="39"/>
      <c r="F5" s="39"/>
      <c r="G5" s="40"/>
    </row>
    <row r="6" spans="1:7" x14ac:dyDescent="0.25">
      <c r="A6" s="27" t="s">
        <v>0</v>
      </c>
      <c r="B6" s="28" t="s">
        <v>1</v>
      </c>
      <c r="C6" s="1" t="s">
        <v>2</v>
      </c>
      <c r="D6" s="2" t="s">
        <v>3</v>
      </c>
      <c r="E6" s="2" t="s">
        <v>4</v>
      </c>
      <c r="F6" s="3" t="s">
        <v>5</v>
      </c>
      <c r="G6" s="28" t="s">
        <v>6</v>
      </c>
    </row>
    <row r="7" spans="1:7" ht="15.75" thickBot="1" x14ac:dyDescent="0.3">
      <c r="A7" s="4"/>
      <c r="B7" s="5"/>
      <c r="C7" s="6">
        <v>145005005</v>
      </c>
      <c r="D7" s="7">
        <v>170015020</v>
      </c>
      <c r="E7" s="7">
        <v>195005025</v>
      </c>
      <c r="F7" s="8">
        <v>195005045</v>
      </c>
      <c r="G7" s="9"/>
    </row>
    <row r="8" spans="1:7" x14ac:dyDescent="0.25">
      <c r="A8" s="10" t="s">
        <v>7</v>
      </c>
      <c r="B8" s="11" t="str">
        <f>'[1]Via Alla Costa di Teglia 15 -1'!A3</f>
        <v>Via Alla Costa di Teglia  n. 15/1</v>
      </c>
      <c r="C8" s="12">
        <f>'[1]Via Alla Costa di Teglia 15 -1'!C67</f>
        <v>4095.3599999999988</v>
      </c>
      <c r="D8" s="12">
        <f>'[1]Via Alla Costa di Teglia 15 -1'!D67</f>
        <v>838.09999999999991</v>
      </c>
      <c r="E8" s="12">
        <f>'[1]Via Alla Costa di Teglia 15 -1'!E67</f>
        <v>0</v>
      </c>
      <c r="F8" s="13">
        <f>'[1]Via Alla Costa di Teglia 15 -1'!F67</f>
        <v>24</v>
      </c>
      <c r="G8" s="14">
        <f>SUM(C8:F8)</f>
        <v>4957.4599999999991</v>
      </c>
    </row>
    <row r="9" spans="1:7" x14ac:dyDescent="0.25">
      <c r="A9" s="10" t="s">
        <v>8</v>
      </c>
      <c r="B9" s="11" t="str">
        <f>'[1]Bracelli 13'!A3</f>
        <v>Via Bracelli  n. 1/3</v>
      </c>
      <c r="C9" s="12">
        <f>'[1]Bracelli 13'!C67</f>
        <v>0</v>
      </c>
      <c r="D9" s="12">
        <f>'[1]Bracelli 13'!D67</f>
        <v>2864.6399999999994</v>
      </c>
      <c r="E9" s="12">
        <f>'[1]Bracelli 13'!E67</f>
        <v>0</v>
      </c>
      <c r="F9" s="13">
        <f>'[1]Bracelli 13'!F67</f>
        <v>24</v>
      </c>
      <c r="G9" s="15">
        <f>'[1]Bracelli 13'!G67</f>
        <v>2888.6399999999994</v>
      </c>
    </row>
    <row r="10" spans="1:7" x14ac:dyDescent="0.25">
      <c r="A10" s="10" t="s">
        <v>9</v>
      </c>
      <c r="B10" s="16" t="str">
        <f>'[1]Buccari 9'!A3</f>
        <v>Via  Buccari  n. 9</v>
      </c>
      <c r="C10" s="12">
        <f>'[1]Buccari 9'!C67</f>
        <v>219600</v>
      </c>
      <c r="D10" s="12">
        <f>'[1]Buccari 9'!D67</f>
        <v>24522</v>
      </c>
      <c r="E10" s="12">
        <f>'[1]Buccari 9'!E67</f>
        <v>900</v>
      </c>
      <c r="F10" s="13">
        <f>'[1]Buccari 9'!F58</f>
        <v>0</v>
      </c>
      <c r="G10" s="14">
        <f>'[1]Buccari 9'!G67</f>
        <v>245022</v>
      </c>
    </row>
    <row r="11" spans="1:7" x14ac:dyDescent="0.25">
      <c r="A11" s="17" t="s">
        <v>10</v>
      </c>
      <c r="B11" s="16" t="s">
        <v>11</v>
      </c>
      <c r="C11" s="12">
        <f>'[1]Camozzini '!C67</f>
        <v>574.46</v>
      </c>
      <c r="D11" s="12">
        <f>'[1]Camozzini '!D67</f>
        <v>0</v>
      </c>
      <c r="E11" s="12">
        <f>'[1]Camozzini '!E67</f>
        <v>0</v>
      </c>
      <c r="F11" s="13">
        <f>'[1]Camozzini '!F67</f>
        <v>0</v>
      </c>
      <c r="G11" s="14">
        <f>SUM(C11:F11)</f>
        <v>574.46</v>
      </c>
    </row>
    <row r="12" spans="1:7" x14ac:dyDescent="0.25">
      <c r="A12" s="17" t="str">
        <f>'[1]Canepari, 64R'!B18</f>
        <v>CG000058</v>
      </c>
      <c r="B12" s="16" t="str">
        <f>'[1]Canepari, 64R'!A3</f>
        <v>Via Canepari, 64 r</v>
      </c>
      <c r="C12" s="12">
        <f>'[1]Canepari, 64R'!C67</f>
        <v>41865.64</v>
      </c>
      <c r="D12" s="12">
        <f>'[1]Canepari, 64R'!D67</f>
        <v>0</v>
      </c>
      <c r="E12" s="12">
        <f>'[1]Canepari, 64R'!E67</f>
        <v>267.5</v>
      </c>
      <c r="F12" s="13">
        <f>'[1]Canepari, 64R'!F67</f>
        <v>0</v>
      </c>
      <c r="G12" s="14">
        <f t="shared" ref="G12:G25" si="0">SUM(C12:F12)</f>
        <v>42133.14</v>
      </c>
    </row>
    <row r="13" spans="1:7" x14ac:dyDescent="0.25">
      <c r="A13" s="17" t="str">
        <f>'[1]Canevari, 38'!B18</f>
        <v>CG500019</v>
      </c>
      <c r="B13" s="16" t="str">
        <f>'[1]Canevari, 38'!A3</f>
        <v>Via Canevari, 38</v>
      </c>
      <c r="C13" s="12">
        <f>'[1]Canevari, 38'!C67</f>
        <v>51240</v>
      </c>
      <c r="D13" s="12">
        <f>'[1]Canevari, 38'!D67</f>
        <v>0</v>
      </c>
      <c r="E13" s="12">
        <f>'[1]Canevari, 38'!E67</f>
        <v>210</v>
      </c>
      <c r="F13" s="13">
        <f>'[1]Canevari, 38'!F67</f>
        <v>2</v>
      </c>
      <c r="G13" s="14">
        <f t="shared" si="0"/>
        <v>51452</v>
      </c>
    </row>
    <row r="14" spans="1:7" x14ac:dyDescent="0.25">
      <c r="A14" s="17" t="str">
        <f>[1]Castelli!B18</f>
        <v>CG200003</v>
      </c>
      <c r="B14" s="16" t="str">
        <f>[1]Castelli!A3</f>
        <v>Via Castelli, 46-56 rr</v>
      </c>
      <c r="C14" s="12">
        <f>[1]Castelli!C67</f>
        <v>63710.16</v>
      </c>
      <c r="D14" s="12">
        <f>[1]Castelli!D67</f>
        <v>13099.01</v>
      </c>
      <c r="E14" s="12">
        <f>[1]Castelli!E67</f>
        <v>637</v>
      </c>
      <c r="F14" s="13">
        <f>[1]Castelli!F67</f>
        <v>0</v>
      </c>
      <c r="G14" s="14">
        <f>SUM(C14:F14)</f>
        <v>77446.17</v>
      </c>
    </row>
    <row r="15" spans="1:7" x14ac:dyDescent="0.25">
      <c r="A15" s="17" t="str">
        <f>[1]Fea87!B18</f>
        <v>CG500018</v>
      </c>
      <c r="B15" s="16" t="str">
        <f>[1]Fea87!A3</f>
        <v>Via Fea, 87/4-5</v>
      </c>
      <c r="C15" s="12">
        <f>[1]Fea87!C67</f>
        <v>4939.28</v>
      </c>
      <c r="D15" s="12">
        <f>[1]Fea87!D67</f>
        <v>0</v>
      </c>
      <c r="E15" s="12">
        <f>[1]Fea87!E67</f>
        <v>33.5</v>
      </c>
      <c r="F15" s="13">
        <f>[1]Fea87!F67</f>
        <v>6</v>
      </c>
      <c r="G15" s="14">
        <f t="shared" si="0"/>
        <v>4978.78</v>
      </c>
    </row>
    <row r="16" spans="1:7" x14ac:dyDescent="0.25">
      <c r="A16" s="17" t="s">
        <v>12</v>
      </c>
      <c r="B16" s="16" t="str">
        <f>'[1]Golgi 26'!A3</f>
        <v>Piazza Golgi , 26 G - H  Ps1</v>
      </c>
      <c r="C16" s="12">
        <f>'[1]Golgi 26'!C67</f>
        <v>46685.36</v>
      </c>
      <c r="D16" s="12">
        <f>'[1]Golgi 26'!D67</f>
        <v>0</v>
      </c>
      <c r="E16" s="12">
        <f>'[1]Golgi 26'!E67</f>
        <v>191.5</v>
      </c>
      <c r="F16" s="13">
        <f>'[1]Golgi 26'!F67</f>
        <v>0</v>
      </c>
      <c r="G16" s="14">
        <f t="shared" si="0"/>
        <v>46876.86</v>
      </c>
    </row>
    <row r="17" spans="1:7" x14ac:dyDescent="0.25">
      <c r="A17" s="18" t="s">
        <v>13</v>
      </c>
      <c r="B17" s="16" t="s">
        <v>14</v>
      </c>
      <c r="C17" s="12">
        <f>'[1]Limisso 4'!C67</f>
        <v>0</v>
      </c>
      <c r="D17" s="12">
        <f>'[1]Limisso 4'!D67</f>
        <v>770.6</v>
      </c>
      <c r="E17" s="12">
        <f>'[1]Limisso 4'!E67</f>
        <v>0</v>
      </c>
      <c r="F17" s="13">
        <f>'[1]Limisso 4'!F67</f>
        <v>0</v>
      </c>
      <c r="G17" s="14">
        <f>'[1]Limisso 4'!G67</f>
        <v>770.6</v>
      </c>
    </row>
    <row r="18" spans="1:7" x14ac:dyDescent="0.25">
      <c r="A18" s="17" t="str">
        <f>[1]Malerba!B18</f>
        <v>CG200035</v>
      </c>
      <c r="B18" s="16" t="str">
        <f>[1]Malerba!A3</f>
        <v>P.zza Malerba, 8 n</v>
      </c>
      <c r="C18" s="12">
        <f>[1]Malerba!C67</f>
        <v>0</v>
      </c>
      <c r="D18" s="12">
        <f>[1]Malerba!D67</f>
        <v>7200</v>
      </c>
      <c r="E18" s="12">
        <f>[1]Malerba!E67</f>
        <v>0</v>
      </c>
      <c r="F18" s="13">
        <f>[1]Malerba!F67</f>
        <v>0</v>
      </c>
      <c r="G18" s="14">
        <f t="shared" si="0"/>
        <v>7200</v>
      </c>
    </row>
    <row r="19" spans="1:7" x14ac:dyDescent="0.25">
      <c r="A19" s="17" t="str">
        <f>[1]Martini!B18</f>
        <v>CG500020</v>
      </c>
      <c r="B19" s="16" t="str">
        <f>[1]Martini!A3</f>
        <v>Via Martini, 153/a</v>
      </c>
      <c r="C19" s="12">
        <f>[1]Martini!C67</f>
        <v>5325</v>
      </c>
      <c r="D19" s="12">
        <f>[1]Martini!D67</f>
        <v>0</v>
      </c>
      <c r="E19" s="12">
        <f>[1]Martini!E67</f>
        <v>0</v>
      </c>
      <c r="F19" s="13">
        <f>[1]Martini!F67</f>
        <v>0</v>
      </c>
      <c r="G19" s="14">
        <f t="shared" si="0"/>
        <v>5325</v>
      </c>
    </row>
    <row r="20" spans="1:7" x14ac:dyDescent="0.25">
      <c r="A20" s="17" t="str">
        <f>'[1]Massolo 2'!B18</f>
        <v>CG300015</v>
      </c>
      <c r="B20" s="16" t="str">
        <f>'[1]Massolo 2'!A3</f>
        <v xml:space="preserve">Via Massolo, 2 </v>
      </c>
      <c r="C20" s="12">
        <f>'[1]Massolo 2'!C67</f>
        <v>0</v>
      </c>
      <c r="D20" s="12">
        <f>'[1]Massolo 2'!D67</f>
        <v>0</v>
      </c>
      <c r="E20" s="12">
        <f>'[1]Massolo 2'!E67</f>
        <v>0</v>
      </c>
      <c r="F20" s="13">
        <f>'[1]Massolo 2'!F67</f>
        <v>0</v>
      </c>
      <c r="G20" s="14">
        <f t="shared" si="0"/>
        <v>0</v>
      </c>
    </row>
    <row r="21" spans="1:7" x14ac:dyDescent="0.25">
      <c r="A21" s="17" t="s">
        <v>15</v>
      </c>
      <c r="B21" s="16" t="s">
        <v>16</v>
      </c>
      <c r="C21" s="12">
        <f>'[1]Mazzini, 36'!C67</f>
        <v>1000</v>
      </c>
      <c r="D21" s="12">
        <f>'[1]Mazzini, 36'!D67</f>
        <v>0</v>
      </c>
      <c r="E21" s="12">
        <f>'[1]Mazzini, 36'!E67</f>
        <v>0</v>
      </c>
      <c r="F21" s="13">
        <f>'[1]Mazzini, 36'!F67</f>
        <v>0</v>
      </c>
      <c r="G21" s="14">
        <f t="shared" si="0"/>
        <v>1000</v>
      </c>
    </row>
    <row r="22" spans="1:7" x14ac:dyDescent="0.25">
      <c r="A22" s="17" t="str">
        <f>[1]Merello50!B18</f>
        <v>CG100052</v>
      </c>
      <c r="B22" s="16" t="str">
        <f>[1]Merello50!A3</f>
        <v>Via Merello, 50</v>
      </c>
      <c r="C22" s="12">
        <f>[1]Merello50!C67</f>
        <v>4524.84</v>
      </c>
      <c r="D22" s="12">
        <f>[1]Merello50!D67</f>
        <v>664.79999999999984</v>
      </c>
      <c r="E22" s="12">
        <f>[1]Merello50!E67</f>
        <v>0</v>
      </c>
      <c r="F22" s="12">
        <f>[1]Merello50!F67</f>
        <v>24</v>
      </c>
      <c r="G22" s="12">
        <f>[1]Merello50!G67</f>
        <v>5213.6399999999994</v>
      </c>
    </row>
    <row r="23" spans="1:7" x14ac:dyDescent="0.25">
      <c r="A23" s="17" t="s">
        <v>17</v>
      </c>
      <c r="B23" s="19" t="s">
        <v>18</v>
      </c>
      <c r="C23" s="12">
        <f>'[1]Paganini 3'!C67</f>
        <v>139080</v>
      </c>
      <c r="D23" s="12">
        <f>'[1]Paganini 3'!D67</f>
        <v>0</v>
      </c>
      <c r="E23" s="12">
        <f>'[1]Paganini 3'!E67</f>
        <v>0</v>
      </c>
      <c r="F23" s="12">
        <f>'[1]Paganini 3'!F67</f>
        <v>0</v>
      </c>
      <c r="G23" s="12">
        <f>'[1]Paganini 3'!G67</f>
        <v>139080</v>
      </c>
    </row>
    <row r="24" spans="1:7" x14ac:dyDescent="0.25">
      <c r="A24" s="17" t="s">
        <v>19</v>
      </c>
      <c r="B24" s="19" t="s">
        <v>20</v>
      </c>
      <c r="C24" s="20">
        <v>0</v>
      </c>
      <c r="D24" s="20">
        <f>'[1]Pra'' Viva'!D67</f>
        <v>1464</v>
      </c>
      <c r="E24" s="20">
        <v>0</v>
      </c>
      <c r="F24" s="21">
        <v>0</v>
      </c>
      <c r="G24" s="12">
        <f>'[1]Pra'' Viva'!G67</f>
        <v>1464</v>
      </c>
    </row>
    <row r="25" spans="1:7" ht="15.75" thickBot="1" x14ac:dyDescent="0.3">
      <c r="A25" s="17" t="str">
        <f>[1]Peschiera!B18</f>
        <v>CG300011</v>
      </c>
      <c r="B25" s="16" t="str">
        <f>[1]Peschiera!A3</f>
        <v>Via Peschiera, 10</v>
      </c>
      <c r="C25" s="20">
        <f>[1]Peschiera!C67</f>
        <v>32869.08</v>
      </c>
      <c r="D25" s="20">
        <f>[1]Peschiera!D67</f>
        <v>0</v>
      </c>
      <c r="E25" s="20">
        <f>[1]Peschiera!E67</f>
        <v>0</v>
      </c>
      <c r="F25" s="21">
        <f>[1]Peschiera!F67</f>
        <v>4</v>
      </c>
      <c r="G25" s="22">
        <f t="shared" si="0"/>
        <v>32873.08</v>
      </c>
    </row>
    <row r="26" spans="1:7" ht="15.75" thickBot="1" x14ac:dyDescent="0.3">
      <c r="A26" s="23"/>
      <c r="B26" s="24" t="s">
        <v>21</v>
      </c>
      <c r="C26" s="25">
        <f>SUM(C8:C25)</f>
        <v>615509.18000000005</v>
      </c>
      <c r="D26" s="25">
        <f>SUM(D8:D25)</f>
        <v>51423.15</v>
      </c>
      <c r="E26" s="25">
        <f>SUM(E8:E25)</f>
        <v>2239.5</v>
      </c>
      <c r="F26" s="25">
        <f>SUM(F8:F25)</f>
        <v>84</v>
      </c>
      <c r="G26" s="26">
        <f>SUM(G8:G25)</f>
        <v>669255.82999999996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2021-02-21T16:29:43Z</dcterms:modified>
</cp:coreProperties>
</file>